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YRIVERA\Desktop\Boletin I TRIM 2024\Modificado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Cuadro_7!$A$1:$E$76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7" l="1"/>
  <c r="B24" i="7"/>
  <c r="E25" i="7"/>
  <c r="D25" i="7"/>
  <c r="C25" i="7"/>
  <c r="B25" i="7"/>
  <c r="E32" i="7"/>
  <c r="C32" i="7"/>
  <c r="B32" i="7"/>
  <c r="E33" i="7"/>
  <c r="D33" i="7"/>
  <c r="C33" i="7"/>
  <c r="B33" i="7"/>
  <c r="E46" i="7"/>
  <c r="D46" i="7"/>
  <c r="C46" i="7"/>
  <c r="B46" i="7"/>
  <c r="E54" i="7"/>
  <c r="D54" i="7"/>
  <c r="C54" i="7"/>
  <c r="B54" i="7"/>
  <c r="E55" i="7"/>
  <c r="D55" i="7"/>
  <c r="C55" i="7"/>
  <c r="B55" i="7"/>
  <c r="E62" i="7"/>
  <c r="D62" i="7"/>
  <c r="C62" i="7"/>
  <c r="B62" i="7"/>
  <c r="D32" i="7" l="1"/>
  <c r="C23" i="7"/>
  <c r="D23" i="7"/>
  <c r="E23" i="7"/>
  <c r="B23" i="7"/>
  <c r="C22" i="7"/>
  <c r="D22" i="7"/>
  <c r="E22" i="7"/>
  <c r="B22" i="7"/>
  <c r="C21" i="7"/>
  <c r="D21" i="7"/>
  <c r="E21" i="7"/>
  <c r="B21" i="7"/>
  <c r="C20" i="7"/>
  <c r="D20" i="7"/>
  <c r="E20" i="7"/>
  <c r="B20" i="7"/>
  <c r="C19" i="7"/>
  <c r="D19" i="7"/>
  <c r="E19" i="7"/>
  <c r="B19" i="7"/>
  <c r="C18" i="7"/>
  <c r="D18" i="7"/>
  <c r="E18" i="7"/>
  <c r="B18" i="7"/>
  <c r="C17" i="7" l="1"/>
  <c r="D17" i="7"/>
  <c r="E17" i="7"/>
  <c r="B17" i="7"/>
  <c r="C16" i="7"/>
  <c r="D16" i="7"/>
  <c r="E16" i="7"/>
  <c r="B16" i="7"/>
  <c r="C15" i="7"/>
  <c r="D15" i="7"/>
  <c r="E15" i="7"/>
  <c r="B15" i="7"/>
  <c r="C14" i="7"/>
  <c r="D14" i="7"/>
  <c r="E14" i="7"/>
  <c r="B14" i="7"/>
  <c r="B13" i="7"/>
  <c r="C12" i="7"/>
  <c r="D12" i="7"/>
  <c r="E12" i="7"/>
  <c r="B12" i="7"/>
  <c r="C13" i="7" l="1"/>
  <c r="D13" i="7"/>
  <c r="E13" i="7"/>
  <c r="D24" i="7" l="1"/>
  <c r="D11" i="7"/>
  <c r="C24" i="7"/>
  <c r="C11" i="7"/>
  <c r="E24" i="7"/>
  <c r="E11" i="7"/>
</calcChain>
</file>

<file path=xl/sharedStrings.xml><?xml version="1.0" encoding="utf-8"?>
<sst xmlns="http://schemas.openxmlformats.org/spreadsheetml/2006/main" count="77" uniqueCount="42">
  <si>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</si>
  <si>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</si>
  <si>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</si>
  <si>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</si>
  <si>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</si>
  <si>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</si>
  <si>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</si>
  <si>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</si>
  <si>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</si>
  <si>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</si>
  <si>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</si>
  <si>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</si>
  <si>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</si>
  <si>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</si>
  <si>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</si>
  <si>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</si>
  <si>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</si>
  <si>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</si>
  <si>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</si>
  <si>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</si>
  <si>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</si>
  <si>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</si>
  <si>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</si>
  <si>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</si>
  <si>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</si>
  <si>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</si>
  <si>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</si>
  <si>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</si>
  <si>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NOTA: Obras que iniciaron el proceso de construcción en el período de referencia. </t>
  </si>
  <si>
    <t>(2)  Incluye cuartos de alquiler y adosadas.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</si>
  <si>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</si>
  <si>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</si>
  <si>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</si>
  <si>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</si>
  <si>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>Administración Pública</t>
  </si>
  <si>
    <t xml:space="preserve">      hotel, entre otros.</t>
  </si>
  <si>
    <t>Centro educativos</t>
  </si>
  <si>
    <t>SEGÚN DISTRITO Y TIPO DE EDIFICACIÓN: PRIMER TRIMESTRE 2024 (P)</t>
  </si>
  <si>
    <t>Industrias</t>
  </si>
  <si>
    <t xml:space="preserve">Hospitales y clínicas </t>
  </si>
  <si>
    <t>Unidades (1)</t>
  </si>
  <si>
    <t>Panamá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</si>
</sst>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3" applyNumberFormat="1" applyFont="1" applyFill="1" applyBorder="1" applyAlignment="1">
      <alignment horizontal="right"/>
    </xf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1" fillId="0" borderId="7" xfId="0" applyNumberFormat="1" applyFont="1" applyFill="1" applyBorder="1"/>
    <xf numFmtId="164" fontId="1" fillId="0" borderId="5" xfId="0" applyNumberFormat="1" applyFont="1" applyFill="1" applyBorder="1"/>
    <xf numFmtId="164" fontId="6" fillId="0" borderId="7" xfId="0" applyNumberFormat="1" applyFont="1" applyFill="1" applyBorder="1"/>
    <xf numFmtId="164" fontId="6" fillId="0" borderId="5" xfId="0" applyNumberFormat="1" applyFont="1" applyFill="1" applyBorder="1"/>
    <xf numFmtId="164" fontId="2" fillId="0" borderId="0" xfId="3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5" xfId="0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showGridLines="0" tabSelected="1" zoomScale="87" zoomScaleNormal="87" zoomScaleSheetLayoutView="100" workbookViewId="0">
      <selection activeCell="D36" sqref="D36"/>
    </sheetView>
  </sheetViews>
  <sheetFormatPr baseColWidth="10" defaultRowHeight="12.75" x14ac:dyDescent="0.2"/>
  <cols>
    <col min="1" max="1" width="31.7109375" style="2" customWidth="1"/>
    <col min="2" max="2" width="20.7109375" style="2" customWidth="1"/>
    <col min="3" max="3" width="21.5703125" style="2" customWidth="1"/>
    <col min="4" max="4" width="21.28515625" style="2" customWidth="1"/>
    <col min="5" max="5" width="20.7109375" style="2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7" customFormat="1" x14ac:dyDescent="0.2">
      <c r="A1" s="65" t="s">
        <v>20</v>
      </c>
      <c r="B1" s="65"/>
      <c r="C1" s="65"/>
      <c r="D1" s="65"/>
      <c r="E1" s="65"/>
      <c r="F1" s="48"/>
      <c r="G1" s="48"/>
      <c r="H1" s="48"/>
      <c r="I1" s="48"/>
      <c r="J1" s="48"/>
    </row>
    <row r="2" spans="1:10" s="47" customFormat="1" x14ac:dyDescent="0.2">
      <c r="A2" s="66" t="s">
        <v>21</v>
      </c>
      <c r="B2" s="66"/>
      <c r="C2" s="66"/>
      <c r="D2" s="66"/>
      <c r="E2" s="66"/>
      <c r="F2" s="49"/>
      <c r="G2" s="49"/>
      <c r="H2" s="49"/>
      <c r="I2" s="49"/>
      <c r="J2" s="49"/>
    </row>
    <row r="3" spans="1:10" s="47" customFormat="1" x14ac:dyDescent="0.2">
      <c r="A3" s="65" t="s">
        <v>22</v>
      </c>
      <c r="B3" s="65"/>
      <c r="C3" s="65"/>
      <c r="D3" s="65"/>
      <c r="E3" s="65"/>
      <c r="F3" s="48"/>
      <c r="G3" s="48"/>
      <c r="H3" s="48"/>
      <c r="I3" s="48"/>
      <c r="J3" s="48"/>
    </row>
    <row r="4" spans="1:10" s="47" customFormat="1" x14ac:dyDescent="0.2">
      <c r="A4" s="52"/>
      <c r="B4" s="52"/>
      <c r="C4" s="52"/>
      <c r="D4" s="52"/>
      <c r="E4" s="52"/>
      <c r="F4" s="48"/>
      <c r="G4" s="48"/>
      <c r="H4" s="48"/>
      <c r="I4" s="48"/>
      <c r="J4" s="48"/>
    </row>
    <row r="5" spans="1:10" s="2" customFormat="1" ht="12.75" customHeight="1" x14ac:dyDescent="0.2">
      <c r="A5" s="60" t="s">
        <v>24</v>
      </c>
      <c r="B5" s="60"/>
      <c r="C5" s="60"/>
      <c r="D5" s="60"/>
      <c r="E5" s="60"/>
      <c r="F5" s="1"/>
    </row>
    <row r="6" spans="1:10" s="2" customFormat="1" x14ac:dyDescent="0.2">
      <c r="A6" s="60" t="s">
        <v>25</v>
      </c>
      <c r="B6" s="60"/>
      <c r="C6" s="60"/>
      <c r="D6" s="60"/>
      <c r="E6" s="60"/>
      <c r="F6" s="1"/>
    </row>
    <row r="7" spans="1:10" s="2" customFormat="1" x14ac:dyDescent="0.2">
      <c r="A7" s="60" t="s">
        <v>37</v>
      </c>
      <c r="B7" s="60"/>
      <c r="C7" s="60"/>
      <c r="D7" s="60"/>
      <c r="E7" s="60"/>
      <c r="F7" s="1"/>
    </row>
    <row r="8" spans="1:10" s="2" customFormat="1" ht="7.5" customHeight="1" x14ac:dyDescent="0.2">
      <c r="A8" s="50"/>
      <c r="B8" s="50"/>
      <c r="C8" s="50"/>
      <c r="D8" s="50"/>
      <c r="E8" s="50"/>
      <c r="F8" s="1"/>
    </row>
    <row r="9" spans="1:10" s="2" customFormat="1" ht="27" customHeight="1" x14ac:dyDescent="0.2">
      <c r="A9" s="61" t="s">
        <v>23</v>
      </c>
      <c r="B9" s="63" t="s">
        <v>19</v>
      </c>
      <c r="C9" s="64"/>
      <c r="D9" s="64"/>
      <c r="E9" s="64"/>
      <c r="F9" s="1"/>
    </row>
    <row r="10" spans="1:10" s="2" customFormat="1" ht="59.25" customHeight="1" x14ac:dyDescent="0.2">
      <c r="A10" s="62"/>
      <c r="B10" s="45" t="s">
        <v>0</v>
      </c>
      <c r="C10" s="46" t="s">
        <v>40</v>
      </c>
      <c r="D10" s="45" t="s">
        <v>1</v>
      </c>
      <c r="E10" s="51" t="s">
        <v>26</v>
      </c>
      <c r="F10" s="1"/>
      <c r="G10" s="1"/>
    </row>
    <row r="11" spans="1:10" s="20" customFormat="1" ht="20.100000000000001" customHeight="1" x14ac:dyDescent="0.2">
      <c r="A11" s="18" t="s">
        <v>2</v>
      </c>
      <c r="B11" s="19">
        <f>B33+B55+B62+B25+B46</f>
        <v>2739</v>
      </c>
      <c r="C11" s="19">
        <f>C33+C55+C62+C25+C46</f>
        <v>3863</v>
      </c>
      <c r="D11" s="19">
        <f>D33+D55+D62+D25+D46</f>
        <v>217334</v>
      </c>
      <c r="E11" s="19">
        <f>E33+E55+E62+E25+E46</f>
        <v>527534</v>
      </c>
      <c r="F11" s="3"/>
      <c r="G11" s="3"/>
    </row>
    <row r="12" spans="1:10" s="20" customFormat="1" ht="21.75" customHeight="1" x14ac:dyDescent="0.2">
      <c r="A12" s="23" t="s">
        <v>3</v>
      </c>
      <c r="B12" s="24">
        <f>B56+B63+B34+B47+B26</f>
        <v>2502</v>
      </c>
      <c r="C12" s="24">
        <f>C56+C63+C34+C47+C26</f>
        <v>2502</v>
      </c>
      <c r="D12" s="24">
        <f>D56+D63+D34+D47+D26</f>
        <v>114194</v>
      </c>
      <c r="E12" s="25">
        <f>E56+E63+E34+E47+E26</f>
        <v>227354</v>
      </c>
      <c r="F12" s="3"/>
      <c r="G12" s="3"/>
    </row>
    <row r="13" spans="1:10" s="20" customFormat="1" ht="21.75" customHeight="1" x14ac:dyDescent="0.2">
      <c r="A13" s="23" t="s">
        <v>4</v>
      </c>
      <c r="B13" s="24">
        <f>+B35+B57</f>
        <v>38</v>
      </c>
      <c r="C13" s="24">
        <f>+C35+C57</f>
        <v>76</v>
      </c>
      <c r="D13" s="24">
        <f>+D35+D57</f>
        <v>3317</v>
      </c>
      <c r="E13" s="25">
        <f>+E35+E57</f>
        <v>15266</v>
      </c>
      <c r="F13" s="5"/>
      <c r="G13" s="3"/>
    </row>
    <row r="14" spans="1:10" s="22" customFormat="1" ht="21.75" customHeight="1" x14ac:dyDescent="0.2">
      <c r="A14" s="23" t="s">
        <v>5</v>
      </c>
      <c r="B14" s="24">
        <f>B36+B48+B58+B27</f>
        <v>100</v>
      </c>
      <c r="C14" s="24">
        <f>C36+C48+C58+C27</f>
        <v>818</v>
      </c>
      <c r="D14" s="24">
        <f>D36+D48+D58+D27</f>
        <v>45241</v>
      </c>
      <c r="E14" s="25">
        <f>E36+E48+E58+E27</f>
        <v>100931</v>
      </c>
      <c r="F14" s="21"/>
      <c r="G14" s="21"/>
    </row>
    <row r="15" spans="1:10" s="22" customFormat="1" ht="21.75" customHeight="1" x14ac:dyDescent="0.2">
      <c r="A15" s="23" t="s">
        <v>6</v>
      </c>
      <c r="B15" s="26">
        <f>+B28+B37+B49+B59+B64</f>
        <v>59</v>
      </c>
      <c r="C15" s="26">
        <f>+C28+C37+C49+C59+C64</f>
        <v>195</v>
      </c>
      <c r="D15" s="26">
        <f>+D28+D37+D49+D59+D64</f>
        <v>26106</v>
      </c>
      <c r="E15" s="26">
        <f>+E28+E37+E49+E59+E64</f>
        <v>62213</v>
      </c>
      <c r="F15" s="57"/>
      <c r="G15" s="21"/>
    </row>
    <row r="16" spans="1:10" s="22" customFormat="1" ht="21.75" customHeight="1" x14ac:dyDescent="0.2">
      <c r="A16" s="23" t="s">
        <v>17</v>
      </c>
      <c r="B16" s="26">
        <f>+B38+B50+B65</f>
        <v>3</v>
      </c>
      <c r="C16" s="26">
        <f>+C38+C50+C65</f>
        <v>18</v>
      </c>
      <c r="D16" s="26">
        <f>+D38+D50+D65</f>
        <v>1544</v>
      </c>
      <c r="E16" s="26">
        <f>+E38+E50+E65</f>
        <v>7080</v>
      </c>
      <c r="F16" s="21"/>
      <c r="G16" s="21"/>
    </row>
    <row r="17" spans="1:8" s="22" customFormat="1" ht="21.75" customHeight="1" x14ac:dyDescent="0.2">
      <c r="A17" s="23" t="s">
        <v>7</v>
      </c>
      <c r="B17" s="26">
        <f>+B39+B66+B29+B51</f>
        <v>12</v>
      </c>
      <c r="C17" s="26">
        <f>+C39+C66+C29+C51</f>
        <v>44</v>
      </c>
      <c r="D17" s="26">
        <f>+D39+D66+D29+D51</f>
        <v>18977</v>
      </c>
      <c r="E17" s="26">
        <f>+E39+E66+E29+E51</f>
        <v>88238</v>
      </c>
      <c r="F17" s="21"/>
      <c r="G17" s="21"/>
    </row>
    <row r="18" spans="1:8" s="22" customFormat="1" ht="21.75" customHeight="1" x14ac:dyDescent="0.2">
      <c r="A18" s="23" t="s">
        <v>38</v>
      </c>
      <c r="B18" s="26">
        <f>B40</f>
        <v>1</v>
      </c>
      <c r="C18" s="26">
        <f t="shared" ref="C18:E18" si="0">C40</f>
        <v>1</v>
      </c>
      <c r="D18" s="26">
        <f t="shared" si="0"/>
        <v>73</v>
      </c>
      <c r="E18" s="26">
        <f t="shared" si="0"/>
        <v>608</v>
      </c>
      <c r="F18" s="21"/>
      <c r="G18" s="21"/>
    </row>
    <row r="19" spans="1:8" s="22" customFormat="1" ht="21.75" customHeight="1" x14ac:dyDescent="0.2">
      <c r="A19" s="23" t="s">
        <v>8</v>
      </c>
      <c r="B19" s="26">
        <f>B30+B41+B60</f>
        <v>3</v>
      </c>
      <c r="C19" s="26">
        <f>C30+C41+C60</f>
        <v>38</v>
      </c>
      <c r="D19" s="26">
        <f>D30+D41+D60</f>
        <v>611</v>
      </c>
      <c r="E19" s="26">
        <f>E30+E41+E60</f>
        <v>2085</v>
      </c>
      <c r="F19" s="21"/>
      <c r="G19" s="21"/>
    </row>
    <row r="20" spans="1:8" s="22" customFormat="1" ht="21.75" customHeight="1" x14ac:dyDescent="0.2">
      <c r="A20" s="23" t="s">
        <v>39</v>
      </c>
      <c r="B20" s="26">
        <f>B43</f>
        <v>2</v>
      </c>
      <c r="C20" s="26">
        <f>C43</f>
        <v>65</v>
      </c>
      <c r="D20" s="26">
        <f>D43</f>
        <v>942</v>
      </c>
      <c r="E20" s="26">
        <f>E43</f>
        <v>3264</v>
      </c>
      <c r="F20" s="57"/>
      <c r="G20" s="21"/>
    </row>
    <row r="21" spans="1:8" s="22" customFormat="1" ht="21.75" customHeight="1" x14ac:dyDescent="0.2">
      <c r="A21" s="23" t="s">
        <v>9</v>
      </c>
      <c r="B21" s="26">
        <f>B44+B52+B67</f>
        <v>6</v>
      </c>
      <c r="C21" s="26">
        <f>C44+C52+C67</f>
        <v>8</v>
      </c>
      <c r="D21" s="26">
        <f>D44+D52+D67</f>
        <v>494</v>
      </c>
      <c r="E21" s="26">
        <f>E44+E52+E67</f>
        <v>1563</v>
      </c>
      <c r="F21" s="57"/>
      <c r="G21" s="21"/>
    </row>
    <row r="22" spans="1:8" s="22" customFormat="1" ht="21.75" customHeight="1" x14ac:dyDescent="0.2">
      <c r="A22" s="23" t="s">
        <v>34</v>
      </c>
      <c r="B22" s="26">
        <f>B31</f>
        <v>1</v>
      </c>
      <c r="C22" s="26">
        <f t="shared" ref="C22:E22" si="1">C31</f>
        <v>14</v>
      </c>
      <c r="D22" s="26">
        <f t="shared" si="1"/>
        <v>1914</v>
      </c>
      <c r="E22" s="26">
        <f t="shared" si="1"/>
        <v>2127</v>
      </c>
      <c r="F22" s="57"/>
      <c r="G22" s="21"/>
    </row>
    <row r="23" spans="1:8" s="22" customFormat="1" ht="21.75" customHeight="1" x14ac:dyDescent="0.2">
      <c r="A23" s="23" t="s">
        <v>15</v>
      </c>
      <c r="B23" s="26">
        <f>+B45+B53+B61</f>
        <v>12</v>
      </c>
      <c r="C23" s="26">
        <f>+C45+C53+C61</f>
        <v>84</v>
      </c>
      <c r="D23" s="26">
        <f>+D45+D53+D61</f>
        <v>3921</v>
      </c>
      <c r="E23" s="26">
        <f>+E45+E53+E61</f>
        <v>16805</v>
      </c>
      <c r="F23" s="21"/>
      <c r="G23" s="21"/>
    </row>
    <row r="24" spans="1:8" s="22" customFormat="1" ht="20.100000000000001" customHeight="1" x14ac:dyDescent="0.2">
      <c r="A24" s="27" t="s">
        <v>10</v>
      </c>
      <c r="B24" s="26">
        <f>B25</f>
        <v>42</v>
      </c>
      <c r="C24" s="26">
        <f t="shared" ref="C24:E24" si="2">C25</f>
        <v>127</v>
      </c>
      <c r="D24" s="26">
        <f t="shared" si="2"/>
        <v>12303</v>
      </c>
      <c r="E24" s="26">
        <f t="shared" si="2"/>
        <v>29265</v>
      </c>
      <c r="F24" s="21"/>
      <c r="G24" s="21"/>
    </row>
    <row r="25" spans="1:8" s="43" customFormat="1" ht="24" customHeight="1" x14ac:dyDescent="0.2">
      <c r="A25" s="31" t="s">
        <v>10</v>
      </c>
      <c r="B25" s="28">
        <f>SUM(B26:B31)</f>
        <v>42</v>
      </c>
      <c r="C25" s="28">
        <f>SUM(C26:C31)</f>
        <v>127</v>
      </c>
      <c r="D25" s="28">
        <f>SUM(D26:D31)</f>
        <v>12303</v>
      </c>
      <c r="E25" s="28">
        <f>SUM(E26:E31)</f>
        <v>29265</v>
      </c>
      <c r="F25" s="42"/>
      <c r="G25" s="42"/>
    </row>
    <row r="26" spans="1:8" s="43" customFormat="1" ht="23.25" customHeight="1" x14ac:dyDescent="0.2">
      <c r="A26" s="23" t="s">
        <v>3</v>
      </c>
      <c r="B26" s="29">
        <v>32</v>
      </c>
      <c r="C26" s="29">
        <v>32</v>
      </c>
      <c r="D26" s="29">
        <v>5060</v>
      </c>
      <c r="E26" s="41">
        <v>8195</v>
      </c>
      <c r="F26" s="42"/>
      <c r="G26" s="42"/>
    </row>
    <row r="27" spans="1:8" s="43" customFormat="1" ht="23.25" customHeight="1" x14ac:dyDescent="0.2">
      <c r="A27" s="23" t="s">
        <v>5</v>
      </c>
      <c r="B27" s="29">
        <v>1</v>
      </c>
      <c r="C27" s="29">
        <v>6</v>
      </c>
      <c r="D27" s="29">
        <v>195</v>
      </c>
      <c r="E27" s="41">
        <v>1083</v>
      </c>
      <c r="F27" s="42"/>
      <c r="G27" s="42"/>
    </row>
    <row r="28" spans="1:8" s="43" customFormat="1" ht="23.25" customHeight="1" x14ac:dyDescent="0.2">
      <c r="A28" s="23" t="s">
        <v>6</v>
      </c>
      <c r="B28" s="29">
        <v>6</v>
      </c>
      <c r="C28" s="29">
        <v>52</v>
      </c>
      <c r="D28" s="29">
        <v>4820</v>
      </c>
      <c r="E28" s="41">
        <v>12295</v>
      </c>
      <c r="F28" s="42"/>
      <c r="G28" s="42"/>
    </row>
    <row r="29" spans="1:8" s="43" customFormat="1" ht="23.25" customHeight="1" x14ac:dyDescent="0.2">
      <c r="A29" s="23" t="s">
        <v>7</v>
      </c>
      <c r="B29" s="29">
        <v>1</v>
      </c>
      <c r="C29" s="29">
        <v>1</v>
      </c>
      <c r="D29" s="29">
        <v>90</v>
      </c>
      <c r="E29" s="41">
        <v>4500</v>
      </c>
      <c r="F29" s="42"/>
      <c r="G29" s="42"/>
    </row>
    <row r="30" spans="1:8" s="43" customFormat="1" ht="23.25" customHeight="1" x14ac:dyDescent="0.2">
      <c r="A30" s="23" t="s">
        <v>8</v>
      </c>
      <c r="B30" s="29">
        <v>1</v>
      </c>
      <c r="C30" s="29">
        <v>22</v>
      </c>
      <c r="D30" s="29">
        <v>224</v>
      </c>
      <c r="E30" s="41">
        <v>1065</v>
      </c>
      <c r="F30" s="42"/>
      <c r="G30" s="42"/>
    </row>
    <row r="31" spans="1:8" s="43" customFormat="1" ht="23.25" customHeight="1" x14ac:dyDescent="0.2">
      <c r="A31" s="23" t="s">
        <v>34</v>
      </c>
      <c r="B31" s="29">
        <v>1</v>
      </c>
      <c r="C31" s="29">
        <v>14</v>
      </c>
      <c r="D31" s="29">
        <v>1914</v>
      </c>
      <c r="E31" s="41">
        <v>2127</v>
      </c>
      <c r="F31" s="42"/>
      <c r="G31" s="42"/>
    </row>
    <row r="32" spans="1:8" s="43" customFormat="1" ht="18.75" customHeight="1" x14ac:dyDescent="0.2">
      <c r="A32" s="27" t="s">
        <v>11</v>
      </c>
      <c r="B32" s="26">
        <f>B33+B46</f>
        <v>1252</v>
      </c>
      <c r="C32" s="26">
        <f>C33+C46</f>
        <v>2093</v>
      </c>
      <c r="D32" s="26">
        <f>D33+D46</f>
        <v>120420</v>
      </c>
      <c r="E32" s="26">
        <f>E33+E46</f>
        <v>312380</v>
      </c>
      <c r="F32" s="42"/>
      <c r="H32" s="42"/>
    </row>
    <row r="33" spans="1:6" s="43" customFormat="1" ht="20.100000000000001" customHeight="1" x14ac:dyDescent="0.2">
      <c r="A33" s="31" t="s">
        <v>11</v>
      </c>
      <c r="B33" s="28">
        <f>SUM(B34:B45)</f>
        <v>1209</v>
      </c>
      <c r="C33" s="28">
        <f>SUM(C34:C45)</f>
        <v>2007</v>
      </c>
      <c r="D33" s="28">
        <f>SUM(D34:D45)</f>
        <v>114449</v>
      </c>
      <c r="E33" s="28">
        <f>SUM(E34:E45)</f>
        <v>288495</v>
      </c>
      <c r="F33" s="42"/>
    </row>
    <row r="34" spans="1:6" s="22" customFormat="1" ht="22.5" customHeight="1" x14ac:dyDescent="0.2">
      <c r="A34" s="23" t="s">
        <v>3</v>
      </c>
      <c r="B34" s="53">
        <v>1039</v>
      </c>
      <c r="C34" s="53">
        <v>1039</v>
      </c>
      <c r="D34" s="53">
        <v>44707</v>
      </c>
      <c r="E34" s="54">
        <v>93860</v>
      </c>
      <c r="F34" s="21"/>
    </row>
    <row r="35" spans="1:6" s="20" customFormat="1" ht="22.5" customHeight="1" x14ac:dyDescent="0.2">
      <c r="A35" s="23" t="s">
        <v>4</v>
      </c>
      <c r="B35" s="53">
        <v>33</v>
      </c>
      <c r="C35" s="53">
        <v>66</v>
      </c>
      <c r="D35" s="53">
        <v>2429</v>
      </c>
      <c r="E35" s="54">
        <v>13267</v>
      </c>
      <c r="F35" s="3"/>
    </row>
    <row r="36" spans="1:6" s="20" customFormat="1" ht="22.5" customHeight="1" x14ac:dyDescent="0.2">
      <c r="A36" s="23" t="s">
        <v>5</v>
      </c>
      <c r="B36" s="53">
        <v>82</v>
      </c>
      <c r="C36" s="53">
        <v>683</v>
      </c>
      <c r="D36" s="53">
        <v>41313</v>
      </c>
      <c r="E36" s="54">
        <v>91089</v>
      </c>
      <c r="F36" s="3"/>
    </row>
    <row r="37" spans="1:6" s="20" customFormat="1" ht="22.5" customHeight="1" x14ac:dyDescent="0.2">
      <c r="A37" s="23" t="s">
        <v>6</v>
      </c>
      <c r="B37" s="53">
        <v>32</v>
      </c>
      <c r="C37" s="53">
        <v>50</v>
      </c>
      <c r="D37" s="53">
        <v>9647</v>
      </c>
      <c r="E37" s="54">
        <v>24712</v>
      </c>
      <c r="F37" s="3"/>
    </row>
    <row r="38" spans="1:6" s="20" customFormat="1" ht="22.5" customHeight="1" x14ac:dyDescent="0.2">
      <c r="A38" s="23" t="s">
        <v>17</v>
      </c>
      <c r="B38" s="53">
        <v>1</v>
      </c>
      <c r="C38" s="53">
        <v>6</v>
      </c>
      <c r="D38" s="53">
        <v>804</v>
      </c>
      <c r="E38" s="54">
        <v>5360</v>
      </c>
      <c r="F38" s="3"/>
    </row>
    <row r="39" spans="1:6" s="22" customFormat="1" ht="22.5" customHeight="1" x14ac:dyDescent="0.2">
      <c r="A39" s="23" t="s">
        <v>7</v>
      </c>
      <c r="B39" s="53">
        <v>6</v>
      </c>
      <c r="C39" s="53">
        <v>10</v>
      </c>
      <c r="D39" s="53">
        <v>11371</v>
      </c>
      <c r="E39" s="54">
        <v>41957</v>
      </c>
      <c r="F39" s="21"/>
    </row>
    <row r="40" spans="1:6" s="22" customFormat="1" ht="22.5" customHeight="1" x14ac:dyDescent="0.2">
      <c r="A40" s="23" t="s">
        <v>38</v>
      </c>
      <c r="B40" s="53">
        <v>1</v>
      </c>
      <c r="C40" s="53">
        <v>1</v>
      </c>
      <c r="D40" s="53">
        <v>73</v>
      </c>
      <c r="E40" s="54">
        <v>608</v>
      </c>
      <c r="F40" s="21"/>
    </row>
    <row r="41" spans="1:6" s="22" customFormat="1" ht="22.5" customHeight="1" x14ac:dyDescent="0.2">
      <c r="A41" s="23" t="s">
        <v>8</v>
      </c>
      <c r="B41" s="53">
        <v>1</v>
      </c>
      <c r="C41" s="53">
        <v>8</v>
      </c>
      <c r="D41" s="53">
        <v>198</v>
      </c>
      <c r="E41" s="54">
        <v>600</v>
      </c>
      <c r="F41" s="21"/>
    </row>
    <row r="42" spans="1:6" s="22" customFormat="1" ht="22.5" customHeight="1" x14ac:dyDescent="0.2">
      <c r="A42" s="31" t="s">
        <v>41</v>
      </c>
      <c r="B42" s="53"/>
      <c r="C42" s="53"/>
      <c r="D42" s="53"/>
      <c r="E42" s="54"/>
      <c r="F42" s="21"/>
    </row>
    <row r="43" spans="1:6" s="22" customFormat="1" ht="22.5" customHeight="1" x14ac:dyDescent="0.2">
      <c r="A43" s="32" t="s">
        <v>39</v>
      </c>
      <c r="B43" s="53">
        <v>2</v>
      </c>
      <c r="C43" s="53">
        <v>65</v>
      </c>
      <c r="D43" s="53">
        <v>942</v>
      </c>
      <c r="E43" s="54">
        <v>3264</v>
      </c>
      <c r="F43" s="21"/>
    </row>
    <row r="44" spans="1:6" s="22" customFormat="1" ht="22.5" customHeight="1" x14ac:dyDescent="0.2">
      <c r="A44" s="23" t="s">
        <v>9</v>
      </c>
      <c r="B44" s="53">
        <v>4</v>
      </c>
      <c r="C44" s="53">
        <v>4</v>
      </c>
      <c r="D44" s="53">
        <v>106</v>
      </c>
      <c r="E44" s="54">
        <v>593</v>
      </c>
      <c r="F44" s="21"/>
    </row>
    <row r="45" spans="1:6" s="22" customFormat="1" ht="22.5" customHeight="1" x14ac:dyDescent="0.2">
      <c r="A45" s="23" t="s">
        <v>15</v>
      </c>
      <c r="B45" s="53">
        <v>8</v>
      </c>
      <c r="C45" s="53">
        <v>75</v>
      </c>
      <c r="D45" s="53">
        <v>2859</v>
      </c>
      <c r="E45" s="54">
        <v>13185</v>
      </c>
      <c r="F45" s="21"/>
    </row>
    <row r="46" spans="1:6" s="22" customFormat="1" ht="20.100000000000001" customHeight="1" x14ac:dyDescent="0.2">
      <c r="A46" s="31" t="s">
        <v>12</v>
      </c>
      <c r="B46" s="58">
        <f>SUM(B47:B53)</f>
        <v>43</v>
      </c>
      <c r="C46" s="58">
        <f>SUM(C47:C53)</f>
        <v>86</v>
      </c>
      <c r="D46" s="58">
        <f>SUM(D47:D53)</f>
        <v>5971</v>
      </c>
      <c r="E46" s="59">
        <f>SUM(E47:E53)</f>
        <v>23885</v>
      </c>
      <c r="F46" s="21"/>
    </row>
    <row r="47" spans="1:6" s="43" customFormat="1" ht="21.95" customHeight="1" x14ac:dyDescent="0.2">
      <c r="A47" s="32" t="s">
        <v>3</v>
      </c>
      <c r="B47" s="55">
        <v>31</v>
      </c>
      <c r="C47" s="55">
        <v>31</v>
      </c>
      <c r="D47" s="55">
        <v>2309</v>
      </c>
      <c r="E47" s="56">
        <v>6134</v>
      </c>
      <c r="F47" s="42"/>
    </row>
    <row r="48" spans="1:6" s="43" customFormat="1" ht="20.100000000000001" customHeight="1" x14ac:dyDescent="0.2">
      <c r="A48" s="32" t="s">
        <v>5</v>
      </c>
      <c r="B48" s="55">
        <v>2</v>
      </c>
      <c r="C48" s="55">
        <v>42</v>
      </c>
      <c r="D48" s="55">
        <v>507</v>
      </c>
      <c r="E48" s="56">
        <v>2257</v>
      </c>
      <c r="F48" s="42"/>
    </row>
    <row r="49" spans="1:6" s="43" customFormat="1" ht="20.100000000000001" customHeight="1" x14ac:dyDescent="0.2">
      <c r="A49" s="32" t="s">
        <v>6</v>
      </c>
      <c r="B49" s="55">
        <v>5</v>
      </c>
      <c r="C49" s="55">
        <v>5</v>
      </c>
      <c r="D49" s="55">
        <v>515</v>
      </c>
      <c r="E49" s="56">
        <v>1154</v>
      </c>
      <c r="F49" s="42"/>
    </row>
    <row r="50" spans="1:6" s="43" customFormat="1" ht="20.100000000000001" customHeight="1" x14ac:dyDescent="0.2">
      <c r="A50" s="32" t="s">
        <v>17</v>
      </c>
      <c r="B50" s="55">
        <v>1</v>
      </c>
      <c r="C50" s="55">
        <v>1</v>
      </c>
      <c r="D50" s="55">
        <v>416</v>
      </c>
      <c r="E50" s="56">
        <v>520</v>
      </c>
      <c r="F50" s="42"/>
    </row>
    <row r="51" spans="1:6" s="43" customFormat="1" ht="20.100000000000001" customHeight="1" x14ac:dyDescent="0.2">
      <c r="A51" s="32" t="s">
        <v>7</v>
      </c>
      <c r="B51" s="55">
        <v>1</v>
      </c>
      <c r="C51" s="55">
        <v>4</v>
      </c>
      <c r="D51" s="55">
        <v>1950</v>
      </c>
      <c r="E51" s="56">
        <v>13000</v>
      </c>
      <c r="F51" s="42"/>
    </row>
    <row r="52" spans="1:6" s="43" customFormat="1" ht="20.100000000000001" customHeight="1" x14ac:dyDescent="0.2">
      <c r="A52" s="32" t="s">
        <v>9</v>
      </c>
      <c r="B52" s="55">
        <v>1</v>
      </c>
      <c r="C52" s="55">
        <v>1</v>
      </c>
      <c r="D52" s="55">
        <v>73</v>
      </c>
      <c r="E52" s="56">
        <v>270</v>
      </c>
      <c r="F52" s="42"/>
    </row>
    <row r="53" spans="1:6" s="43" customFormat="1" ht="20.100000000000001" customHeight="1" x14ac:dyDescent="0.2">
      <c r="A53" s="32" t="s">
        <v>15</v>
      </c>
      <c r="B53" s="55">
        <v>2</v>
      </c>
      <c r="C53" s="55">
        <v>2</v>
      </c>
      <c r="D53" s="55">
        <v>201</v>
      </c>
      <c r="E53" s="56">
        <v>550</v>
      </c>
      <c r="F53" s="42"/>
    </row>
    <row r="54" spans="1:6" s="20" customFormat="1" ht="20.100000000000001" customHeight="1" x14ac:dyDescent="0.2">
      <c r="A54" s="33" t="s">
        <v>18</v>
      </c>
      <c r="B54" s="34">
        <f>B55+B62</f>
        <v>1445</v>
      </c>
      <c r="C54" s="34">
        <f>C55+C62</f>
        <v>1643</v>
      </c>
      <c r="D54" s="34">
        <f>D55+D62</f>
        <v>84611</v>
      </c>
      <c r="E54" s="35">
        <f>E55+E62</f>
        <v>185889</v>
      </c>
      <c r="F54" s="8"/>
    </row>
    <row r="55" spans="1:6" s="20" customFormat="1" ht="20.100000000000001" customHeight="1" x14ac:dyDescent="0.2">
      <c r="A55" s="31" t="s">
        <v>13</v>
      </c>
      <c r="B55" s="36">
        <f>SUM(B56:B61)</f>
        <v>428</v>
      </c>
      <c r="C55" s="36">
        <f>SUM(C56:C61)</f>
        <v>576</v>
      </c>
      <c r="D55" s="36">
        <f>SUM(D56:D61)</f>
        <v>28193</v>
      </c>
      <c r="E55" s="37">
        <f>SUM(E56:E61)</f>
        <v>57590</v>
      </c>
      <c r="F55" s="3"/>
    </row>
    <row r="56" spans="1:6" s="43" customFormat="1" ht="20.100000000000001" customHeight="1" x14ac:dyDescent="0.2">
      <c r="A56" s="23" t="s">
        <v>3</v>
      </c>
      <c r="B56" s="30">
        <v>396</v>
      </c>
      <c r="C56" s="30">
        <v>396</v>
      </c>
      <c r="D56" s="30">
        <v>18760</v>
      </c>
      <c r="E56" s="40">
        <v>35257</v>
      </c>
      <c r="F56" s="42"/>
    </row>
    <row r="57" spans="1:6" s="22" customFormat="1" ht="20.100000000000001" customHeight="1" x14ac:dyDescent="0.2">
      <c r="A57" s="23" t="s">
        <v>4</v>
      </c>
      <c r="B57" s="30">
        <v>5</v>
      </c>
      <c r="C57" s="30">
        <v>10</v>
      </c>
      <c r="D57" s="30">
        <v>888</v>
      </c>
      <c r="E57" s="40">
        <v>1999</v>
      </c>
      <c r="F57" s="21"/>
    </row>
    <row r="58" spans="1:6" s="22" customFormat="1" ht="20.100000000000001" customHeight="1" x14ac:dyDescent="0.2">
      <c r="A58" s="23" t="s">
        <v>16</v>
      </c>
      <c r="B58" s="30">
        <v>15</v>
      </c>
      <c r="C58" s="30">
        <v>87</v>
      </c>
      <c r="D58" s="30">
        <v>3226</v>
      </c>
      <c r="E58" s="40">
        <v>6502</v>
      </c>
      <c r="F58" s="21"/>
    </row>
    <row r="59" spans="1:6" s="22" customFormat="1" ht="20.100000000000001" customHeight="1" x14ac:dyDescent="0.2">
      <c r="A59" s="23" t="s">
        <v>6</v>
      </c>
      <c r="B59" s="30">
        <v>9</v>
      </c>
      <c r="C59" s="30">
        <v>68</v>
      </c>
      <c r="D59" s="30">
        <v>4269</v>
      </c>
      <c r="E59" s="40">
        <v>10342</v>
      </c>
      <c r="F59" s="21"/>
    </row>
    <row r="60" spans="1:6" s="22" customFormat="1" ht="20.100000000000001" customHeight="1" x14ac:dyDescent="0.2">
      <c r="A60" s="23" t="s">
        <v>36</v>
      </c>
      <c r="B60" s="30">
        <v>1</v>
      </c>
      <c r="C60" s="30">
        <v>8</v>
      </c>
      <c r="D60" s="30">
        <v>189</v>
      </c>
      <c r="E60" s="40">
        <v>420</v>
      </c>
      <c r="F60" s="21"/>
    </row>
    <row r="61" spans="1:6" s="22" customFormat="1" ht="20.100000000000001" customHeight="1" x14ac:dyDescent="0.2">
      <c r="A61" s="32" t="s">
        <v>15</v>
      </c>
      <c r="B61" s="30">
        <v>2</v>
      </c>
      <c r="C61" s="30">
        <v>7</v>
      </c>
      <c r="D61" s="30">
        <v>861</v>
      </c>
      <c r="E61" s="40">
        <v>3070</v>
      </c>
      <c r="F61" s="21"/>
    </row>
    <row r="62" spans="1:6" s="20" customFormat="1" ht="20.100000000000001" customHeight="1" x14ac:dyDescent="0.2">
      <c r="A62" s="31" t="s">
        <v>14</v>
      </c>
      <c r="B62" s="28">
        <f>SUM(B63:B67)</f>
        <v>1017</v>
      </c>
      <c r="C62" s="28">
        <f>SUM(C63:C67)</f>
        <v>1067</v>
      </c>
      <c r="D62" s="28">
        <f>SUM(D63:D67)</f>
        <v>56418</v>
      </c>
      <c r="E62" s="28">
        <f>SUM(E63:E67)</f>
        <v>128299</v>
      </c>
      <c r="F62" s="3"/>
    </row>
    <row r="63" spans="1:6" s="22" customFormat="1" ht="20.100000000000001" customHeight="1" x14ac:dyDescent="0.2">
      <c r="A63" s="23" t="s">
        <v>3</v>
      </c>
      <c r="B63" s="29">
        <v>1004</v>
      </c>
      <c r="C63" s="29">
        <v>1004</v>
      </c>
      <c r="D63" s="29">
        <v>43358</v>
      </c>
      <c r="E63" s="41">
        <v>83908</v>
      </c>
      <c r="F63" s="21"/>
    </row>
    <row r="64" spans="1:6" s="22" customFormat="1" ht="20.100000000000001" customHeight="1" x14ac:dyDescent="0.2">
      <c r="A64" s="23" t="s">
        <v>6</v>
      </c>
      <c r="B64" s="29">
        <v>7</v>
      </c>
      <c r="C64" s="29">
        <v>20</v>
      </c>
      <c r="D64" s="29">
        <v>6855</v>
      </c>
      <c r="E64" s="41">
        <v>13710</v>
      </c>
      <c r="F64" s="21"/>
    </row>
    <row r="65" spans="1:6" s="22" customFormat="1" ht="20.100000000000001" customHeight="1" x14ac:dyDescent="0.2">
      <c r="A65" s="23" t="s">
        <v>17</v>
      </c>
      <c r="B65" s="29">
        <v>1</v>
      </c>
      <c r="C65" s="29">
        <v>11</v>
      </c>
      <c r="D65" s="29">
        <v>324</v>
      </c>
      <c r="E65" s="41">
        <v>1200</v>
      </c>
      <c r="F65" s="21"/>
    </row>
    <row r="66" spans="1:6" s="22" customFormat="1" ht="20.100000000000001" customHeight="1" x14ac:dyDescent="0.2">
      <c r="A66" s="23" t="s">
        <v>7</v>
      </c>
      <c r="B66" s="29">
        <v>4</v>
      </c>
      <c r="C66" s="29">
        <v>29</v>
      </c>
      <c r="D66" s="29">
        <v>5566</v>
      </c>
      <c r="E66" s="41">
        <v>28781</v>
      </c>
      <c r="F66" s="21"/>
    </row>
    <row r="67" spans="1:6" s="22" customFormat="1" ht="20.100000000000001" customHeight="1" x14ac:dyDescent="0.2">
      <c r="A67" s="23" t="s">
        <v>9</v>
      </c>
      <c r="B67" s="29">
        <v>1</v>
      </c>
      <c r="C67" s="29">
        <v>3</v>
      </c>
      <c r="D67" s="29">
        <v>315</v>
      </c>
      <c r="E67" s="41">
        <v>700</v>
      </c>
      <c r="F67" s="21"/>
    </row>
    <row r="68" spans="1:6" s="20" customFormat="1" ht="9" customHeight="1" x14ac:dyDescent="0.2">
      <c r="A68" s="38"/>
      <c r="B68" s="38"/>
      <c r="C68" s="38"/>
      <c r="D68" s="38"/>
      <c r="E68" s="39"/>
      <c r="F68" s="3"/>
    </row>
    <row r="69" spans="1:6" s="20" customFormat="1" ht="18" customHeight="1" x14ac:dyDescent="0.2">
      <c r="A69" s="44" t="s">
        <v>28</v>
      </c>
      <c r="B69" s="22"/>
      <c r="C69" s="22"/>
      <c r="D69" s="22"/>
      <c r="E69" s="22"/>
      <c r="F69" s="3"/>
    </row>
    <row r="70" spans="1:6" s="2" customFormat="1" ht="18" customHeight="1" x14ac:dyDescent="0.2">
      <c r="A70" s="15" t="s">
        <v>30</v>
      </c>
      <c r="B70" s="15"/>
      <c r="C70" s="15"/>
      <c r="D70" s="15"/>
      <c r="E70" s="15"/>
      <c r="F70" s="1"/>
    </row>
    <row r="71" spans="1:6" s="7" customFormat="1" ht="12" customHeight="1" x14ac:dyDescent="0.2">
      <c r="A71" s="15" t="s">
        <v>35</v>
      </c>
      <c r="B71" s="15"/>
      <c r="C71" s="15"/>
      <c r="D71" s="15"/>
      <c r="E71" s="15"/>
      <c r="F71" s="6"/>
    </row>
    <row r="72" spans="1:6" s="2" customFormat="1" ht="16.5" customHeight="1" x14ac:dyDescent="0.2">
      <c r="A72" s="15" t="s">
        <v>29</v>
      </c>
      <c r="B72" s="15"/>
      <c r="C72" s="15"/>
      <c r="D72" s="15"/>
      <c r="E72" s="15"/>
      <c r="F72" s="1"/>
    </row>
    <row r="73" spans="1:6" s="2" customFormat="1" ht="18" customHeight="1" x14ac:dyDescent="0.2">
      <c r="A73" s="15" t="s">
        <v>32</v>
      </c>
      <c r="B73" s="15"/>
      <c r="C73" s="15"/>
      <c r="D73" s="15"/>
      <c r="E73" s="15"/>
      <c r="F73" s="1"/>
    </row>
    <row r="74" spans="1:6" s="4" customFormat="1" ht="12" customHeight="1" x14ac:dyDescent="0.2">
      <c r="A74" s="15" t="s">
        <v>31</v>
      </c>
      <c r="B74" s="15"/>
      <c r="C74" s="15"/>
      <c r="D74" s="15"/>
      <c r="E74" s="15"/>
      <c r="F74" s="3"/>
    </row>
    <row r="75" spans="1:6" s="4" customFormat="1" ht="15.75" customHeight="1" x14ac:dyDescent="0.2">
      <c r="A75" s="16" t="s">
        <v>27</v>
      </c>
      <c r="B75" s="15"/>
      <c r="C75" s="15"/>
      <c r="D75" s="15"/>
      <c r="E75" s="15"/>
      <c r="F75" s="3"/>
    </row>
    <row r="76" spans="1:6" s="4" customFormat="1" ht="13.5" customHeight="1" x14ac:dyDescent="0.2">
      <c r="A76" s="2" t="s">
        <v>33</v>
      </c>
      <c r="B76" s="2"/>
      <c r="C76" s="2"/>
      <c r="D76" s="2"/>
      <c r="E76" s="2"/>
      <c r="F76" s="3"/>
    </row>
    <row r="77" spans="1:6" s="2" customFormat="1" ht="20.100000000000001" customHeight="1" x14ac:dyDescent="0.2">
      <c r="F77" s="1"/>
    </row>
    <row r="78" spans="1:6" s="2" customFormat="1" ht="20.100000000000001" customHeight="1" x14ac:dyDescent="0.2">
      <c r="F78" s="1"/>
    </row>
    <row r="79" spans="1:6" s="2" customFormat="1" ht="20.100000000000001" customHeight="1" x14ac:dyDescent="0.2">
      <c r="F79" s="1"/>
    </row>
    <row r="80" spans="1:6" s="2" customFormat="1" ht="20.100000000000001" customHeight="1" x14ac:dyDescent="0.2">
      <c r="F80" s="1"/>
    </row>
    <row r="81" spans="1:6" s="2" customFormat="1" ht="20.100000000000001" customHeight="1" x14ac:dyDescent="0.2">
      <c r="F81" s="1"/>
    </row>
    <row r="82" spans="1:6" s="7" customFormat="1" ht="20.100000000000001" customHeight="1" x14ac:dyDescent="0.2">
      <c r="A82" s="2"/>
      <c r="B82" s="2"/>
      <c r="C82" s="2"/>
      <c r="D82" s="2"/>
      <c r="E82" s="2"/>
      <c r="F82" s="6"/>
    </row>
    <row r="83" spans="1:6" s="2" customFormat="1" ht="20.100000000000001" customHeight="1" x14ac:dyDescent="0.2">
      <c r="F83" s="1"/>
    </row>
    <row r="84" spans="1:6" s="2" customFormat="1" ht="20.100000000000001" customHeight="1" x14ac:dyDescent="0.2">
      <c r="F84" s="1"/>
    </row>
    <row r="85" spans="1:6" s="7" customFormat="1" ht="20.100000000000001" customHeight="1" x14ac:dyDescent="0.2">
      <c r="A85" s="2"/>
      <c r="B85" s="2"/>
      <c r="C85" s="2"/>
      <c r="D85" s="2"/>
      <c r="E85" s="2"/>
      <c r="F85" s="6"/>
    </row>
    <row r="86" spans="1:6" s="4" customFormat="1" ht="20.100000000000001" customHeight="1" x14ac:dyDescent="0.2">
      <c r="A86" s="2"/>
      <c r="B86" s="2"/>
      <c r="C86" s="2"/>
      <c r="D86" s="2"/>
      <c r="E86" s="2"/>
      <c r="F86" s="3"/>
    </row>
    <row r="87" spans="1:6" s="4" customFormat="1" ht="20.100000000000001" customHeight="1" x14ac:dyDescent="0.2">
      <c r="A87" s="2"/>
      <c r="B87" s="2"/>
      <c r="C87" s="2"/>
      <c r="D87" s="2"/>
      <c r="E87" s="2"/>
      <c r="F87" s="3"/>
    </row>
    <row r="88" spans="1:6" s="2" customFormat="1" ht="20.100000000000001" customHeight="1" x14ac:dyDescent="0.2">
      <c r="F88" s="1"/>
    </row>
    <row r="89" spans="1:6" s="2" customFormat="1" ht="20.100000000000001" customHeight="1" x14ac:dyDescent="0.2">
      <c r="F89" s="1"/>
    </row>
    <row r="90" spans="1:6" s="2" customFormat="1" ht="20.100000000000001" customHeight="1" x14ac:dyDescent="0.2">
      <c r="F90" s="1"/>
    </row>
    <row r="91" spans="1:6" s="7" customFormat="1" ht="20.100000000000001" customHeight="1" x14ac:dyDescent="0.2">
      <c r="A91" s="2"/>
      <c r="B91" s="2"/>
      <c r="C91" s="2"/>
      <c r="D91" s="2"/>
      <c r="E91" s="2"/>
      <c r="F91" s="6"/>
    </row>
    <row r="92" spans="1:6" s="7" customFormat="1" ht="20.100000000000001" customHeight="1" x14ac:dyDescent="0.2">
      <c r="A92" s="2"/>
      <c r="B92" s="2"/>
      <c r="C92" s="2"/>
      <c r="D92" s="2"/>
      <c r="E92" s="2"/>
      <c r="F92" s="6"/>
    </row>
    <row r="93" spans="1:6" s="2" customFormat="1" ht="20.100000000000001" customHeight="1" x14ac:dyDescent="0.2">
      <c r="F93" s="1"/>
    </row>
    <row r="94" spans="1:6" s="4" customFormat="1" ht="20.100000000000001" customHeight="1" x14ac:dyDescent="0.2">
      <c r="A94" s="2"/>
      <c r="B94" s="2"/>
      <c r="C94" s="2"/>
      <c r="D94" s="2"/>
      <c r="E94" s="2"/>
      <c r="F94" s="3"/>
    </row>
    <row r="95" spans="1:6" s="4" customFormat="1" ht="20.100000000000001" customHeight="1" x14ac:dyDescent="0.2">
      <c r="A95" s="2"/>
      <c r="B95" s="2"/>
      <c r="C95" s="2"/>
      <c r="D95" s="2"/>
      <c r="E95" s="2"/>
      <c r="F95" s="3"/>
    </row>
    <row r="96" spans="1:6" s="4" customFormat="1" ht="20.100000000000001" customHeight="1" x14ac:dyDescent="0.2">
      <c r="A96" s="2"/>
      <c r="B96" s="2"/>
      <c r="C96" s="2"/>
      <c r="D96" s="2"/>
      <c r="E96" s="2"/>
      <c r="F96" s="3"/>
    </row>
    <row r="97" spans="1:6" s="2" customFormat="1" ht="17.25" customHeight="1" x14ac:dyDescent="0.2">
      <c r="F97" s="1"/>
    </row>
    <row r="98" spans="1:6" s="2" customFormat="1" ht="17.25" customHeight="1" x14ac:dyDescent="0.2">
      <c r="F98" s="1"/>
    </row>
    <row r="99" spans="1:6" s="2" customFormat="1" ht="17.25" customHeight="1" x14ac:dyDescent="0.2">
      <c r="F99" s="1"/>
    </row>
    <row r="100" spans="1:6" s="2" customFormat="1" ht="17.25" customHeight="1" x14ac:dyDescent="0.2">
      <c r="F100" s="1"/>
    </row>
    <row r="101" spans="1:6" s="2" customFormat="1" ht="17.25" customHeight="1" x14ac:dyDescent="0.2">
      <c r="F101" s="1"/>
    </row>
    <row r="102" spans="1:6" s="7" customFormat="1" ht="17.25" customHeight="1" x14ac:dyDescent="0.2">
      <c r="A102" s="2"/>
      <c r="B102" s="2"/>
      <c r="C102" s="2"/>
      <c r="D102" s="2"/>
      <c r="E102" s="2"/>
      <c r="F102" s="6"/>
    </row>
    <row r="103" spans="1:6" s="4" customFormat="1" ht="20.100000000000001" customHeight="1" x14ac:dyDescent="0.2">
      <c r="A103" s="2"/>
      <c r="B103" s="2"/>
      <c r="C103" s="2"/>
      <c r="D103" s="2"/>
      <c r="E103" s="2"/>
      <c r="F103" s="3"/>
    </row>
    <row r="104" spans="1:6" s="4" customFormat="1" ht="20.100000000000001" customHeight="1" x14ac:dyDescent="0.2">
      <c r="A104" s="2"/>
      <c r="B104" s="2"/>
      <c r="C104" s="2"/>
      <c r="D104" s="2"/>
      <c r="E104" s="2"/>
      <c r="F104" s="3"/>
    </row>
    <row r="105" spans="1:6" s="4" customFormat="1" ht="20.100000000000001" customHeight="1" x14ac:dyDescent="0.2">
      <c r="A105" s="2"/>
      <c r="B105" s="2"/>
      <c r="C105" s="2"/>
      <c r="D105" s="2"/>
      <c r="E105" s="2"/>
      <c r="F105" s="3"/>
    </row>
    <row r="106" spans="1:6" s="4" customFormat="1" ht="20.100000000000001" customHeight="1" x14ac:dyDescent="0.2">
      <c r="A106" s="2"/>
      <c r="B106" s="2"/>
      <c r="C106" s="2"/>
      <c r="D106" s="2"/>
      <c r="E106" s="2"/>
      <c r="F106" s="3"/>
    </row>
    <row r="107" spans="1:6" s="2" customFormat="1" ht="20.100000000000001" customHeight="1" x14ac:dyDescent="0.2">
      <c r="F107" s="1"/>
    </row>
    <row r="108" spans="1:6" s="4" customFormat="1" ht="20.100000000000001" customHeight="1" x14ac:dyDescent="0.2">
      <c r="A108" s="2"/>
      <c r="B108" s="2"/>
      <c r="C108" s="2"/>
      <c r="D108" s="2"/>
      <c r="E108" s="2"/>
      <c r="F108" s="3"/>
    </row>
    <row r="109" spans="1:6" s="4" customFormat="1" ht="20.100000000000001" customHeight="1" x14ac:dyDescent="0.2">
      <c r="A109" s="2"/>
      <c r="B109" s="2"/>
      <c r="C109" s="2"/>
      <c r="D109" s="2"/>
      <c r="E109" s="2"/>
      <c r="F109" s="3"/>
    </row>
    <row r="110" spans="1:6" s="4" customFormat="1" ht="20.100000000000001" customHeight="1" x14ac:dyDescent="0.2">
      <c r="A110" s="2"/>
      <c r="B110" s="2"/>
      <c r="C110" s="2"/>
      <c r="D110" s="2"/>
      <c r="E110" s="2"/>
      <c r="F110" s="3"/>
    </row>
    <row r="111" spans="1:6" s="2" customFormat="1" ht="20.100000000000001" customHeight="1" x14ac:dyDescent="0.2">
      <c r="F111" s="1"/>
    </row>
    <row r="112" spans="1:6" s="2" customFormat="1" ht="20.100000000000001" customHeight="1" x14ac:dyDescent="0.2">
      <c r="F112" s="1"/>
    </row>
    <row r="113" spans="1:6" s="2" customFormat="1" ht="20.100000000000001" customHeight="1" x14ac:dyDescent="0.2">
      <c r="F113" s="1"/>
    </row>
    <row r="114" spans="1:6" s="2" customFormat="1" ht="20.100000000000001" customHeight="1" x14ac:dyDescent="0.2">
      <c r="F114" s="1"/>
    </row>
    <row r="115" spans="1:6" s="4" customFormat="1" ht="17.25" customHeight="1" x14ac:dyDescent="0.2">
      <c r="A115" s="2"/>
      <c r="B115" s="2"/>
      <c r="C115" s="2"/>
      <c r="D115" s="2"/>
      <c r="E115" s="2"/>
      <c r="F115" s="3"/>
    </row>
    <row r="116" spans="1:6" s="4" customFormat="1" ht="17.25" customHeight="1" x14ac:dyDescent="0.2">
      <c r="A116" s="2"/>
      <c r="B116" s="2"/>
      <c r="C116" s="2"/>
      <c r="D116" s="2"/>
      <c r="E116" s="2"/>
      <c r="F116" s="3"/>
    </row>
    <row r="117" spans="1:6" s="4" customFormat="1" ht="17.25" customHeight="1" x14ac:dyDescent="0.2">
      <c r="A117" s="2"/>
      <c r="B117" s="2"/>
      <c r="C117" s="2"/>
      <c r="D117" s="2"/>
      <c r="E117" s="2"/>
      <c r="F117" s="3"/>
    </row>
    <row r="118" spans="1:6" s="2" customFormat="1" ht="17.25" customHeight="1" x14ac:dyDescent="0.2">
      <c r="F118" s="1"/>
    </row>
    <row r="119" spans="1:6" s="7" customFormat="1" ht="20.100000000000001" customHeight="1" x14ac:dyDescent="0.2">
      <c r="A119" s="2"/>
      <c r="B119" s="2"/>
      <c r="C119" s="2"/>
      <c r="D119" s="2"/>
      <c r="E119" s="2"/>
      <c r="F119" s="6"/>
    </row>
    <row r="120" spans="1:6" s="2" customFormat="1" ht="20.100000000000001" customHeight="1" x14ac:dyDescent="0.2">
      <c r="F120" s="1"/>
    </row>
    <row r="121" spans="1:6" s="4" customFormat="1" ht="17.25" customHeight="1" x14ac:dyDescent="0.2">
      <c r="A121" s="2"/>
      <c r="B121" s="2"/>
      <c r="C121" s="2"/>
      <c r="D121" s="2"/>
      <c r="E121" s="2"/>
      <c r="F121" s="3"/>
    </row>
    <row r="122" spans="1:6" s="4" customFormat="1" ht="17.25" customHeight="1" x14ac:dyDescent="0.2">
      <c r="A122" s="2"/>
      <c r="B122" s="2"/>
      <c r="C122" s="2"/>
      <c r="D122" s="2"/>
      <c r="E122" s="2"/>
      <c r="F122" s="3"/>
    </row>
    <row r="123" spans="1:6" s="2" customFormat="1" ht="17.25" customHeight="1" x14ac:dyDescent="0.2">
      <c r="F123" s="1"/>
    </row>
    <row r="124" spans="1:6" s="2" customFormat="1" ht="20.100000000000001" customHeight="1" x14ac:dyDescent="0.2">
      <c r="F124" s="1"/>
    </row>
    <row r="125" spans="1:6" s="2" customFormat="1" ht="20.100000000000001" customHeight="1" x14ac:dyDescent="0.2">
      <c r="F125" s="1"/>
    </row>
    <row r="126" spans="1:6" s="4" customFormat="1" ht="20.100000000000001" customHeight="1" x14ac:dyDescent="0.2">
      <c r="A126" s="2"/>
      <c r="B126" s="2"/>
      <c r="C126" s="2"/>
      <c r="D126" s="2"/>
      <c r="E126" s="2"/>
      <c r="F126" s="3"/>
    </row>
    <row r="127" spans="1:6" s="4" customFormat="1" ht="20.100000000000001" customHeight="1" x14ac:dyDescent="0.2">
      <c r="A127" s="2"/>
      <c r="B127" s="2"/>
      <c r="C127" s="2"/>
      <c r="D127" s="2"/>
      <c r="E127" s="2"/>
      <c r="F127" s="3"/>
    </row>
    <row r="128" spans="1:6" s="2" customFormat="1" ht="20.100000000000001" customHeight="1" x14ac:dyDescent="0.2">
      <c r="F128" s="1"/>
    </row>
    <row r="129" spans="1:6" s="4" customFormat="1" ht="20.100000000000001" customHeight="1" x14ac:dyDescent="0.2">
      <c r="A129" s="2"/>
      <c r="B129" s="2"/>
      <c r="C129" s="2"/>
      <c r="D129" s="2"/>
      <c r="E129" s="2"/>
      <c r="F129" s="3"/>
    </row>
    <row r="130" spans="1:6" s="4" customFormat="1" ht="20.100000000000001" customHeight="1" x14ac:dyDescent="0.2">
      <c r="A130" s="2"/>
      <c r="B130" s="2"/>
      <c r="C130" s="2"/>
      <c r="D130" s="2"/>
      <c r="E130" s="2"/>
      <c r="F130" s="3"/>
    </row>
    <row r="131" spans="1:6" s="4" customFormat="1" ht="20.100000000000001" customHeight="1" x14ac:dyDescent="0.2">
      <c r="A131" s="2"/>
      <c r="B131" s="2"/>
      <c r="C131" s="2"/>
      <c r="D131" s="2"/>
      <c r="E131" s="2"/>
      <c r="F131" s="3"/>
    </row>
    <row r="132" spans="1:6" s="4" customFormat="1" ht="20.100000000000001" customHeight="1" x14ac:dyDescent="0.2">
      <c r="A132" s="2"/>
      <c r="B132" s="2"/>
      <c r="C132" s="2"/>
      <c r="D132" s="2"/>
      <c r="E132" s="2"/>
      <c r="F132" s="3"/>
    </row>
    <row r="133" spans="1:6" s="4" customFormat="1" ht="20.100000000000001" customHeight="1" x14ac:dyDescent="0.2">
      <c r="A133" s="2"/>
      <c r="B133" s="2"/>
      <c r="C133" s="2"/>
      <c r="D133" s="2"/>
      <c r="E133" s="2"/>
      <c r="F133" s="3"/>
    </row>
    <row r="134" spans="1:6" s="7" customFormat="1" ht="20.100000000000001" customHeight="1" x14ac:dyDescent="0.2">
      <c r="A134" s="2"/>
      <c r="B134" s="2"/>
      <c r="C134" s="2"/>
      <c r="D134" s="2"/>
      <c r="E134" s="2"/>
      <c r="F134" s="6"/>
    </row>
    <row r="135" spans="1:6" s="2" customFormat="1" ht="20.100000000000001" customHeight="1" x14ac:dyDescent="0.2">
      <c r="F135" s="1"/>
    </row>
    <row r="136" spans="1:6" s="4" customFormat="1" ht="15.75" customHeight="1" x14ac:dyDescent="0.2">
      <c r="A136" s="2"/>
      <c r="B136" s="2"/>
      <c r="C136" s="2"/>
      <c r="D136" s="2"/>
      <c r="E136" s="2"/>
      <c r="F136" s="3"/>
    </row>
    <row r="137" spans="1:6" s="4" customFormat="1" ht="15.75" customHeight="1" x14ac:dyDescent="0.2">
      <c r="A137" s="2"/>
      <c r="B137" s="2"/>
      <c r="C137" s="2"/>
      <c r="D137" s="2"/>
      <c r="E137" s="2"/>
      <c r="F137" s="3"/>
    </row>
    <row r="138" spans="1:6" s="2" customFormat="1" ht="15.75" customHeight="1" x14ac:dyDescent="0.2">
      <c r="F138" s="1"/>
    </row>
    <row r="139" spans="1:6" s="2" customFormat="1" ht="15.75" customHeight="1" x14ac:dyDescent="0.2">
      <c r="F139" s="1"/>
    </row>
    <row r="140" spans="1:6" s="2" customFormat="1" ht="15.75" customHeight="1" x14ac:dyDescent="0.2">
      <c r="F140" s="1"/>
    </row>
    <row r="141" spans="1:6" s="2" customFormat="1" ht="15.75" customHeight="1" x14ac:dyDescent="0.2">
      <c r="F141" s="1"/>
    </row>
    <row r="142" spans="1:6" s="10" customFormat="1" ht="20.100000000000001" customHeight="1" x14ac:dyDescent="0.2">
      <c r="A142" s="2"/>
      <c r="B142" s="2"/>
      <c r="C142" s="2"/>
      <c r="D142" s="2"/>
      <c r="E142" s="2"/>
      <c r="F142" s="9"/>
    </row>
    <row r="143" spans="1:6" s="2" customFormat="1" ht="20.100000000000001" customHeight="1" x14ac:dyDescent="0.2">
      <c r="F143" s="1"/>
    </row>
    <row r="144" spans="1:6" s="4" customFormat="1" ht="20.100000000000001" customHeight="1" x14ac:dyDescent="0.2">
      <c r="A144" s="2"/>
      <c r="B144" s="2"/>
      <c r="C144" s="2"/>
      <c r="D144" s="2"/>
      <c r="E144" s="2"/>
      <c r="F144" s="3"/>
    </row>
    <row r="145" spans="1:6" s="4" customFormat="1" ht="20.100000000000001" customHeight="1" x14ac:dyDescent="0.2">
      <c r="A145" s="2"/>
      <c r="B145" s="2"/>
      <c r="C145" s="2"/>
      <c r="D145" s="2"/>
      <c r="E145" s="2"/>
      <c r="F145" s="3"/>
    </row>
    <row r="146" spans="1:6" s="2" customFormat="1" ht="20.100000000000001" customHeight="1" x14ac:dyDescent="0.2">
      <c r="F146" s="1"/>
    </row>
    <row r="147" spans="1:6" s="2" customFormat="1" ht="20.100000000000001" customHeight="1" x14ac:dyDescent="0.2">
      <c r="F147" s="1"/>
    </row>
    <row r="148" spans="1:6" s="2" customFormat="1" ht="20.100000000000001" customHeight="1" x14ac:dyDescent="0.2">
      <c r="F148" s="1"/>
    </row>
    <row r="149" spans="1:6" s="7" customFormat="1" ht="20.100000000000001" customHeight="1" x14ac:dyDescent="0.2">
      <c r="A149" s="2"/>
      <c r="B149" s="2"/>
      <c r="C149" s="2"/>
      <c r="D149" s="2"/>
      <c r="E149" s="2"/>
      <c r="F149" s="6"/>
    </row>
    <row r="150" spans="1:6" s="4" customFormat="1" ht="20.100000000000001" customHeight="1" x14ac:dyDescent="0.2">
      <c r="A150" s="2"/>
      <c r="B150" s="2"/>
      <c r="C150" s="2"/>
      <c r="D150" s="2"/>
      <c r="E150" s="2"/>
      <c r="F150" s="3"/>
    </row>
    <row r="151" spans="1:6" s="4" customFormat="1" ht="20.100000000000001" customHeight="1" x14ac:dyDescent="0.2">
      <c r="A151" s="2"/>
      <c r="B151" s="2"/>
      <c r="C151" s="2"/>
      <c r="D151" s="2"/>
      <c r="E151" s="2"/>
      <c r="F151" s="3"/>
    </row>
    <row r="152" spans="1:6" s="4" customFormat="1" ht="20.100000000000001" customHeight="1" x14ac:dyDescent="0.2">
      <c r="A152" s="2"/>
      <c r="B152" s="2"/>
      <c r="C152" s="2"/>
      <c r="D152" s="2"/>
      <c r="E152" s="2"/>
      <c r="F152" s="3"/>
    </row>
    <row r="153" spans="1:6" s="4" customFormat="1" ht="20.100000000000001" customHeight="1" x14ac:dyDescent="0.2">
      <c r="A153" s="2"/>
      <c r="B153" s="2"/>
      <c r="C153" s="2"/>
      <c r="D153" s="2"/>
      <c r="E153" s="2"/>
      <c r="F153" s="3"/>
    </row>
    <row r="154" spans="1:6" s="2" customFormat="1" ht="20.100000000000001" customHeight="1" x14ac:dyDescent="0.2">
      <c r="F154" s="1"/>
    </row>
    <row r="155" spans="1:6" s="4" customFormat="1" ht="20.100000000000001" customHeight="1" x14ac:dyDescent="0.2">
      <c r="A155" s="2"/>
      <c r="B155" s="2"/>
      <c r="C155" s="2"/>
      <c r="D155" s="2"/>
      <c r="E155" s="2"/>
      <c r="F155" s="3"/>
    </row>
    <row r="156" spans="1:6" s="2" customFormat="1" ht="20.100000000000001" customHeight="1" x14ac:dyDescent="0.2">
      <c r="F156" s="1"/>
    </row>
    <row r="157" spans="1:6" s="2" customFormat="1" ht="20.100000000000001" customHeight="1" x14ac:dyDescent="0.2">
      <c r="F157" s="1"/>
    </row>
    <row r="158" spans="1:6" s="4" customFormat="1" ht="20.100000000000001" customHeight="1" x14ac:dyDescent="0.2">
      <c r="A158" s="2"/>
      <c r="B158" s="2"/>
      <c r="C158" s="2"/>
      <c r="D158" s="2"/>
      <c r="E158" s="2"/>
      <c r="F158" s="3"/>
    </row>
    <row r="159" spans="1:6" s="2" customFormat="1" ht="20.100000000000001" customHeight="1" x14ac:dyDescent="0.2">
      <c r="F159" s="1"/>
    </row>
    <row r="160" spans="1:6" s="7" customFormat="1" ht="20.100000000000001" customHeight="1" x14ac:dyDescent="0.2">
      <c r="A160" s="2"/>
      <c r="B160" s="2"/>
      <c r="C160" s="2"/>
      <c r="D160" s="2"/>
      <c r="E160" s="2"/>
      <c r="F160" s="6"/>
    </row>
    <row r="161" spans="1:6" s="2" customFormat="1" ht="20.100000000000001" customHeight="1" x14ac:dyDescent="0.2">
      <c r="F161" s="1"/>
    </row>
    <row r="162" spans="1:6" s="4" customFormat="1" ht="20.100000000000001" customHeight="1" x14ac:dyDescent="0.2">
      <c r="A162" s="2"/>
      <c r="B162" s="2"/>
      <c r="C162" s="2"/>
      <c r="D162" s="2"/>
      <c r="E162" s="2"/>
      <c r="F162" s="3"/>
    </row>
    <row r="163" spans="1:6" s="4" customFormat="1" ht="20.100000000000001" customHeight="1" x14ac:dyDescent="0.2">
      <c r="A163" s="2"/>
      <c r="B163" s="2"/>
      <c r="C163" s="2"/>
      <c r="D163" s="2"/>
      <c r="E163" s="2"/>
      <c r="F163" s="3"/>
    </row>
    <row r="164" spans="1:6" s="4" customFormat="1" ht="20.100000000000001" customHeight="1" x14ac:dyDescent="0.2">
      <c r="A164" s="2"/>
      <c r="B164" s="2"/>
      <c r="C164" s="2"/>
      <c r="D164" s="2"/>
      <c r="E164" s="2"/>
      <c r="F164" s="3"/>
    </row>
    <row r="165" spans="1:6" s="2" customFormat="1" ht="20.100000000000001" customHeight="1" x14ac:dyDescent="0.2">
      <c r="F165" s="1"/>
    </row>
    <row r="166" spans="1:6" s="2" customFormat="1" ht="20.100000000000001" customHeight="1" x14ac:dyDescent="0.2">
      <c r="F166" s="1"/>
    </row>
    <row r="167" spans="1:6" s="2" customFormat="1" ht="20.100000000000001" customHeight="1" x14ac:dyDescent="0.2">
      <c r="F167" s="1"/>
    </row>
    <row r="168" spans="1:6" s="2" customFormat="1" ht="20.100000000000001" customHeight="1" x14ac:dyDescent="0.2">
      <c r="F168" s="1"/>
    </row>
    <row r="169" spans="1:6" s="2" customFormat="1" ht="20.100000000000001" customHeight="1" x14ac:dyDescent="0.2">
      <c r="F169" s="1"/>
    </row>
    <row r="170" spans="1:6" s="7" customFormat="1" ht="20.100000000000001" customHeight="1" x14ac:dyDescent="0.2">
      <c r="A170" s="2"/>
      <c r="B170" s="2"/>
      <c r="C170" s="2"/>
      <c r="D170" s="2"/>
      <c r="E170" s="2"/>
      <c r="F170" s="6"/>
    </row>
    <row r="171" spans="1:6" s="7" customFormat="1" ht="20.100000000000001" customHeight="1" x14ac:dyDescent="0.2">
      <c r="A171" s="2"/>
      <c r="B171" s="2"/>
      <c r="C171" s="2"/>
      <c r="D171" s="2"/>
      <c r="E171" s="2"/>
      <c r="F171" s="6"/>
    </row>
    <row r="172" spans="1:6" s="7" customFormat="1" ht="20.100000000000001" customHeight="1" x14ac:dyDescent="0.2">
      <c r="A172" s="2"/>
      <c r="B172" s="2"/>
      <c r="C172" s="2"/>
      <c r="D172" s="2"/>
      <c r="E172" s="2"/>
      <c r="F172" s="6"/>
    </row>
    <row r="173" spans="1:6" s="4" customFormat="1" ht="20.100000000000001" customHeight="1" x14ac:dyDescent="0.2">
      <c r="A173" s="2"/>
      <c r="B173" s="2"/>
      <c r="C173" s="2"/>
      <c r="D173" s="2"/>
      <c r="E173" s="2"/>
      <c r="F173" s="3"/>
    </row>
    <row r="174" spans="1:6" s="4" customFormat="1" ht="20.100000000000001" customHeight="1" x14ac:dyDescent="0.2">
      <c r="A174" s="2"/>
      <c r="B174" s="2"/>
      <c r="C174" s="2"/>
      <c r="D174" s="2"/>
      <c r="E174" s="2"/>
      <c r="F174" s="3"/>
    </row>
    <row r="175" spans="1:6" s="2" customFormat="1" ht="20.100000000000001" customHeight="1" x14ac:dyDescent="0.2">
      <c r="F175" s="1"/>
    </row>
    <row r="176" spans="1:6" s="2" customFormat="1" ht="20.100000000000001" customHeight="1" x14ac:dyDescent="0.2">
      <c r="F176" s="1"/>
    </row>
    <row r="177" spans="1:11" s="2" customFormat="1" ht="20.100000000000001" customHeight="1" x14ac:dyDescent="0.2">
      <c r="F177" s="1"/>
    </row>
    <row r="178" spans="1:11" s="2" customFormat="1" ht="20.100000000000001" customHeight="1" x14ac:dyDescent="0.2">
      <c r="F178" s="1"/>
    </row>
    <row r="179" spans="1:11" s="2" customFormat="1" ht="20.100000000000001" customHeight="1" x14ac:dyDescent="0.2">
      <c r="F179" s="1"/>
    </row>
    <row r="180" spans="1:11" s="4" customFormat="1" ht="20.100000000000001" customHeight="1" x14ac:dyDescent="0.2">
      <c r="A180" s="2"/>
      <c r="B180" s="2"/>
      <c r="C180" s="2"/>
      <c r="D180" s="2"/>
      <c r="E180" s="2"/>
      <c r="F180" s="3"/>
      <c r="H180" s="11"/>
      <c r="I180" s="11"/>
      <c r="J180" s="11"/>
      <c r="K180" s="11"/>
    </row>
    <row r="181" spans="1:11" s="13" customFormat="1" ht="20.100000000000001" customHeight="1" x14ac:dyDescent="0.2">
      <c r="A181" s="2"/>
      <c r="B181" s="2"/>
      <c r="C181" s="2"/>
      <c r="D181" s="2"/>
      <c r="E181" s="2"/>
      <c r="F181" s="12"/>
      <c r="H181" s="14"/>
      <c r="I181" s="14"/>
      <c r="J181" s="14"/>
      <c r="K181" s="14"/>
    </row>
    <row r="182" spans="1:11" s="4" customFormat="1" ht="20.100000000000001" customHeight="1" x14ac:dyDescent="0.2">
      <c r="A182" s="2"/>
      <c r="B182" s="2"/>
      <c r="C182" s="2"/>
      <c r="D182" s="2"/>
      <c r="E182" s="2"/>
      <c r="F182" s="3"/>
      <c r="H182" s="11"/>
      <c r="I182" s="11"/>
      <c r="J182" s="11"/>
      <c r="K182" s="11"/>
    </row>
    <row r="183" spans="1:11" s="2" customFormat="1" ht="20.100000000000001" customHeight="1" x14ac:dyDescent="0.2">
      <c r="F183" s="1"/>
    </row>
    <row r="184" spans="1:11" s="2" customFormat="1" ht="20.100000000000001" customHeight="1" x14ac:dyDescent="0.2">
      <c r="F184" s="1"/>
    </row>
    <row r="185" spans="1:11" s="2" customFormat="1" ht="20.100000000000001" customHeight="1" x14ac:dyDescent="0.2">
      <c r="F185" s="1"/>
    </row>
    <row r="186" spans="1:11" s="7" customFormat="1" ht="20.100000000000001" customHeight="1" x14ac:dyDescent="0.2">
      <c r="A186" s="2"/>
      <c r="B186" s="2"/>
      <c r="C186" s="2"/>
      <c r="D186" s="2"/>
      <c r="E186" s="2"/>
      <c r="F186" s="6"/>
    </row>
    <row r="187" spans="1:11" s="13" customFormat="1" ht="20.100000000000001" customHeight="1" x14ac:dyDescent="0.2">
      <c r="A187" s="2"/>
      <c r="B187" s="2"/>
      <c r="C187" s="2"/>
      <c r="D187" s="2"/>
      <c r="E187" s="2"/>
      <c r="F187" s="12"/>
    </row>
    <row r="188" spans="1:11" s="7" customFormat="1" ht="20.100000000000001" customHeight="1" x14ac:dyDescent="0.2">
      <c r="A188" s="2"/>
      <c r="B188" s="2"/>
      <c r="C188" s="2"/>
      <c r="D188" s="2"/>
      <c r="E188" s="2"/>
      <c r="F188" s="6"/>
    </row>
    <row r="189" spans="1:11" s="2" customFormat="1" ht="20.100000000000001" customHeight="1" x14ac:dyDescent="0.2">
      <c r="F189" s="1"/>
    </row>
    <row r="190" spans="1:11" s="1" customFormat="1" ht="20.100000000000001" customHeight="1" x14ac:dyDescent="0.2">
      <c r="A190" s="2"/>
      <c r="B190" s="2"/>
      <c r="C190" s="2"/>
      <c r="D190" s="2"/>
      <c r="E190" s="2"/>
    </row>
    <row r="191" spans="1:11" s="2" customFormat="1" ht="20.100000000000001" customHeight="1" x14ac:dyDescent="0.2">
      <c r="F191" s="1"/>
    </row>
    <row r="192" spans="1:11" s="4" customFormat="1" ht="20.100000000000001" customHeight="1" x14ac:dyDescent="0.2">
      <c r="A192" s="2"/>
      <c r="B192" s="2"/>
      <c r="C192" s="2"/>
      <c r="D192" s="2"/>
      <c r="E192" s="2"/>
      <c r="F192" s="3"/>
    </row>
    <row r="193" spans="1:6" s="4" customFormat="1" ht="20.100000000000001" customHeight="1" x14ac:dyDescent="0.2">
      <c r="A193" s="2"/>
      <c r="B193" s="2"/>
      <c r="C193" s="2"/>
      <c r="D193" s="2"/>
      <c r="E193" s="2"/>
      <c r="F193" s="3"/>
    </row>
    <row r="194" spans="1:6" s="4" customFormat="1" ht="20.100000000000001" customHeight="1" x14ac:dyDescent="0.2">
      <c r="A194" s="2"/>
      <c r="B194" s="2"/>
      <c r="C194" s="2"/>
      <c r="D194" s="2"/>
      <c r="E194" s="2"/>
      <c r="F194" s="3"/>
    </row>
    <row r="195" spans="1:6" s="2" customFormat="1" ht="20.100000000000001" customHeight="1" x14ac:dyDescent="0.2">
      <c r="F195" s="1"/>
    </row>
    <row r="196" spans="1:6" s="2" customFormat="1" ht="20.100000000000001" customHeight="1" x14ac:dyDescent="0.2">
      <c r="F196" s="1"/>
    </row>
    <row r="197" spans="1:6" s="4" customFormat="1" ht="20.100000000000001" customHeight="1" x14ac:dyDescent="0.2">
      <c r="A197" s="2"/>
      <c r="B197" s="2"/>
      <c r="C197" s="2"/>
      <c r="D197" s="2"/>
      <c r="E197" s="2"/>
      <c r="F197" s="3"/>
    </row>
    <row r="198" spans="1:6" s="4" customFormat="1" ht="20.100000000000001" customHeight="1" x14ac:dyDescent="0.2">
      <c r="A198" s="2"/>
      <c r="B198" s="2"/>
      <c r="C198" s="2"/>
      <c r="D198" s="2"/>
      <c r="E198" s="2"/>
      <c r="F198" s="3"/>
    </row>
    <row r="199" spans="1:6" s="4" customFormat="1" ht="7.5" customHeight="1" x14ac:dyDescent="0.2">
      <c r="A199" s="2"/>
      <c r="B199" s="2"/>
      <c r="C199" s="2"/>
      <c r="D199" s="2"/>
      <c r="E199" s="2"/>
      <c r="F199" s="3"/>
    </row>
    <row r="200" spans="1:6" s="2" customFormat="1" ht="16.5" customHeight="1" x14ac:dyDescent="0.2">
      <c r="F200" s="1"/>
    </row>
    <row r="201" spans="1:6" s="2" customFormat="1" ht="12" customHeight="1" x14ac:dyDescent="0.2">
      <c r="F201" s="1"/>
    </row>
    <row r="202" spans="1:6" s="2" customFormat="1" ht="12" customHeight="1" x14ac:dyDescent="0.2">
      <c r="F202" s="1"/>
    </row>
    <row r="203" spans="1:6" s="2" customFormat="1" ht="12" customHeight="1" x14ac:dyDescent="0.2">
      <c r="F203" s="1"/>
    </row>
    <row r="204" spans="1:6" s="2" customFormat="1" ht="12" customHeight="1" x14ac:dyDescent="0.2">
      <c r="F204" s="1"/>
    </row>
    <row r="205" spans="1:6" s="2" customFormat="1" ht="12" customHeight="1" x14ac:dyDescent="0.2">
      <c r="F205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02" right="0.74803149606299202" top="0.98425196850393704" bottom="0.98425196850393704" header="0" footer="0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JEYSON RIVERA</cp:lastModifiedBy>
  <cp:lastPrinted>2024-08-03T14:37:30Z</cp:lastPrinted>
  <dcterms:created xsi:type="dcterms:W3CDTF">2022-03-09T20:53:37Z</dcterms:created>
  <dcterms:modified xsi:type="dcterms:W3CDTF">2024-09-05T14:50:43Z</dcterms:modified>
</cp:coreProperties>
</file>